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psantanna\Dropbox\Co-authored Projects\IPS\Submission\Applications\401k\"/>
    </mc:Choice>
  </mc:AlternateContent>
  <xr:revisionPtr revIDLastSave="0" documentId="13_ncr:1_{F758FB98-FC08-4B7E-8090-52341B27491E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401k" sheetId="1" r:id="rId1"/>
    <sheet name="401k-formatted" sheetId="2" r:id="rId2"/>
    <sheet name="balance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1" i="2" l="1"/>
  <c r="I21" i="2"/>
  <c r="J21" i="2"/>
  <c r="K21" i="2"/>
  <c r="L21" i="2"/>
  <c r="H22" i="2"/>
  <c r="I22" i="2"/>
  <c r="J22" i="2"/>
  <c r="K22" i="2"/>
  <c r="L22" i="2"/>
  <c r="H23" i="2"/>
  <c r="I23" i="2"/>
  <c r="J23" i="2"/>
  <c r="K23" i="2"/>
  <c r="L23" i="2"/>
  <c r="H24" i="2"/>
  <c r="I24" i="2"/>
  <c r="J24" i="2"/>
  <c r="K24" i="2"/>
  <c r="L24" i="2"/>
  <c r="H25" i="2"/>
  <c r="I25" i="2"/>
  <c r="J25" i="2"/>
  <c r="K25" i="2"/>
  <c r="L25" i="2"/>
  <c r="H26" i="2"/>
  <c r="I26" i="2"/>
  <c r="J26" i="2"/>
  <c r="K26" i="2"/>
  <c r="L26" i="2"/>
  <c r="H27" i="2"/>
  <c r="I27" i="2"/>
  <c r="J27" i="2"/>
  <c r="K27" i="2"/>
  <c r="L27" i="2"/>
  <c r="H28" i="2"/>
  <c r="I28" i="2"/>
  <c r="J28" i="2"/>
  <c r="K28" i="2"/>
  <c r="L28" i="2"/>
  <c r="H29" i="2"/>
  <c r="I29" i="2"/>
  <c r="J29" i="2"/>
  <c r="K29" i="2"/>
  <c r="L29" i="2"/>
  <c r="H30" i="2"/>
  <c r="I30" i="2"/>
  <c r="J30" i="2"/>
  <c r="K30" i="2"/>
  <c r="L30" i="2"/>
  <c r="B23" i="2"/>
  <c r="C23" i="2"/>
  <c r="D23" i="2"/>
  <c r="E23" i="2"/>
  <c r="F23" i="2"/>
  <c r="B24" i="2"/>
  <c r="C24" i="2"/>
  <c r="D24" i="2"/>
  <c r="E24" i="2"/>
  <c r="F24" i="2"/>
  <c r="B25" i="2"/>
  <c r="C25" i="2"/>
  <c r="D25" i="2"/>
  <c r="E25" i="2"/>
  <c r="F25" i="2"/>
  <c r="B26" i="2"/>
  <c r="C26" i="2"/>
  <c r="D26" i="2"/>
  <c r="E26" i="2"/>
  <c r="F26" i="2"/>
  <c r="B27" i="2"/>
  <c r="C27" i="2"/>
  <c r="D27" i="2"/>
  <c r="E27" i="2"/>
  <c r="F27" i="2"/>
  <c r="B28" i="2"/>
  <c r="C28" i="2"/>
  <c r="D28" i="2"/>
  <c r="E28" i="2"/>
  <c r="F28" i="2"/>
  <c r="B29" i="2"/>
  <c r="C29" i="2"/>
  <c r="D29" i="2"/>
  <c r="E29" i="2"/>
  <c r="F29" i="2"/>
  <c r="B30" i="2"/>
  <c r="C30" i="2"/>
  <c r="D30" i="2"/>
  <c r="E30" i="2"/>
  <c r="F30" i="2"/>
  <c r="B21" i="2"/>
  <c r="C21" i="2"/>
  <c r="D21" i="2"/>
  <c r="E21" i="2"/>
  <c r="F21" i="2"/>
  <c r="B22" i="2"/>
  <c r="C22" i="2"/>
  <c r="D22" i="2"/>
  <c r="E22" i="2"/>
  <c r="F22" i="2"/>
  <c r="H6" i="2"/>
  <c r="I6" i="2"/>
  <c r="J6" i="2"/>
  <c r="K6" i="2"/>
  <c r="L6" i="2"/>
  <c r="H7" i="2"/>
  <c r="I7" i="2"/>
  <c r="J7" i="2"/>
  <c r="K7" i="2"/>
  <c r="L7" i="2"/>
  <c r="B6" i="2"/>
  <c r="C6" i="2"/>
  <c r="D6" i="2"/>
  <c r="E6" i="2"/>
  <c r="F6" i="2"/>
  <c r="B7" i="2"/>
  <c r="C7" i="2"/>
  <c r="D7" i="2"/>
  <c r="E7" i="2"/>
  <c r="F7" i="2"/>
  <c r="H14" i="2"/>
  <c r="I14" i="2"/>
  <c r="J14" i="2"/>
  <c r="K14" i="2"/>
  <c r="L14" i="2"/>
  <c r="H15" i="2"/>
  <c r="I15" i="2"/>
  <c r="J15" i="2"/>
  <c r="K15" i="2"/>
  <c r="L15" i="2"/>
  <c r="B14" i="2"/>
  <c r="C14" i="2"/>
  <c r="D14" i="2"/>
  <c r="E14" i="2"/>
  <c r="F14" i="2"/>
  <c r="B15" i="2"/>
  <c r="C15" i="2"/>
  <c r="D15" i="2"/>
  <c r="E15" i="2"/>
  <c r="F15" i="2"/>
  <c r="B8" i="2"/>
  <c r="L20" i="2"/>
  <c r="K20" i="2"/>
  <c r="J20" i="2"/>
  <c r="I20" i="2"/>
  <c r="H20" i="2"/>
  <c r="L19" i="2"/>
  <c r="K19" i="2"/>
  <c r="J19" i="2"/>
  <c r="I19" i="2"/>
  <c r="H19" i="2"/>
  <c r="F20" i="2"/>
  <c r="E20" i="2"/>
  <c r="D20" i="2"/>
  <c r="C20" i="2"/>
  <c r="B20" i="2"/>
  <c r="F19" i="2"/>
  <c r="E19" i="2"/>
  <c r="D19" i="2"/>
  <c r="C19" i="2"/>
  <c r="B19" i="2"/>
  <c r="L13" i="2"/>
  <c r="K13" i="2"/>
  <c r="J13" i="2"/>
  <c r="I13" i="2"/>
  <c r="H13" i="2"/>
  <c r="L12" i="2"/>
  <c r="K12" i="2"/>
  <c r="J12" i="2"/>
  <c r="I12" i="2"/>
  <c r="H12" i="2"/>
  <c r="L11" i="2"/>
  <c r="K11" i="2"/>
  <c r="J11" i="2"/>
  <c r="I11" i="2"/>
  <c r="H11" i="2"/>
  <c r="L10" i="2"/>
  <c r="K10" i="2"/>
  <c r="J10" i="2"/>
  <c r="I10" i="2"/>
  <c r="H10" i="2"/>
  <c r="L9" i="2"/>
  <c r="K9" i="2"/>
  <c r="J9" i="2"/>
  <c r="I9" i="2"/>
  <c r="H9" i="2"/>
  <c r="L8" i="2"/>
  <c r="K8" i="2"/>
  <c r="J8" i="2"/>
  <c r="I8" i="2"/>
  <c r="H8" i="2"/>
  <c r="L5" i="2"/>
  <c r="K5" i="2"/>
  <c r="J5" i="2"/>
  <c r="I5" i="2"/>
  <c r="H5" i="2"/>
  <c r="L4" i="2"/>
  <c r="K4" i="2"/>
  <c r="J4" i="2"/>
  <c r="I4" i="2"/>
  <c r="H4" i="2"/>
  <c r="F13" i="2"/>
  <c r="E13" i="2"/>
  <c r="D13" i="2"/>
  <c r="C13" i="2"/>
  <c r="B13" i="2"/>
  <c r="F12" i="2"/>
  <c r="E12" i="2"/>
  <c r="D12" i="2"/>
  <c r="C12" i="2"/>
  <c r="B12" i="2"/>
  <c r="F11" i="2"/>
  <c r="E11" i="2"/>
  <c r="D11" i="2"/>
  <c r="C11" i="2"/>
  <c r="B11" i="2"/>
  <c r="F10" i="2"/>
  <c r="E10" i="2"/>
  <c r="D10" i="2"/>
  <c r="C10" i="2"/>
  <c r="B10" i="2"/>
  <c r="F9" i="2"/>
  <c r="E9" i="2"/>
  <c r="D9" i="2"/>
  <c r="C9" i="2"/>
  <c r="B9" i="2"/>
  <c r="F8" i="2"/>
  <c r="E8" i="2"/>
  <c r="D8" i="2"/>
  <c r="C8" i="2"/>
  <c r="F5" i="2"/>
  <c r="E5" i="2"/>
  <c r="D5" i="2"/>
  <c r="C5" i="2"/>
  <c r="B5" i="2"/>
  <c r="C4" i="2"/>
  <c r="D4" i="2"/>
  <c r="E4" i="2"/>
  <c r="F4" i="2"/>
  <c r="B4" i="2"/>
</calcChain>
</file>

<file path=xl/sharedStrings.xml><?xml version="1.0" encoding="utf-8"?>
<sst xmlns="http://schemas.openxmlformats.org/spreadsheetml/2006/main" count="100" uniqueCount="47">
  <si>
    <t>cbps-just</t>
  </si>
  <si>
    <t>cbps-over</t>
  </si>
  <si>
    <t>ind</t>
  </si>
  <si>
    <t>exp</t>
  </si>
  <si>
    <t>proj</t>
  </si>
  <si>
    <t>lqte-z(0.25)</t>
  </si>
  <si>
    <t>lqte-z(0.5)</t>
  </si>
  <si>
    <t>lqte-z(0.5).se</t>
  </si>
  <si>
    <t>lqte-z(0.75)</t>
  </si>
  <si>
    <t>lqte-z(0.75).se</t>
  </si>
  <si>
    <t>MLE</t>
  </si>
  <si>
    <t>Outcome of interest: Total Wealth</t>
  </si>
  <si>
    <t>(a) Intention to treat: Effects of 401(k) plan eligibility on wealth</t>
  </si>
  <si>
    <t>(b) Local Treatment Effects: Effects of 401(k) plan participation on wealth among compliers</t>
  </si>
  <si>
    <t>ate</t>
  </si>
  <si>
    <t>ate.se</t>
  </si>
  <si>
    <t>LATE</t>
  </si>
  <si>
    <t>LATE-se</t>
  </si>
  <si>
    <t>Outcome of interest: Net Financial Assets</t>
  </si>
  <si>
    <t>lqte-z(0.10)</t>
  </si>
  <si>
    <t>lqte-z(0.10).se</t>
  </si>
  <si>
    <t>lqte-z(0.90)</t>
  </si>
  <si>
    <t>lqte-z(0.90).se</t>
  </si>
  <si>
    <t>lqte-z(0.25).se</t>
  </si>
  <si>
    <t>qte-z(0.10)</t>
  </si>
  <si>
    <t>qte-z(0.10).se</t>
  </si>
  <si>
    <t>qte-z(0.25)</t>
  </si>
  <si>
    <t>qte-z(0.25).se</t>
  </si>
  <si>
    <t>qte-z(0.5)</t>
  </si>
  <si>
    <t>qte-z(0.5).se</t>
  </si>
  <si>
    <t>qte-z(0.75)</t>
  </si>
  <si>
    <t>qte-z(0.75).se</t>
  </si>
  <si>
    <t>qte-z(0.90)</t>
  </si>
  <si>
    <t>qte-z(0.90).se</t>
  </si>
  <si>
    <t>Exp</t>
  </si>
  <si>
    <t>Proj</t>
  </si>
  <si>
    <t>CBPS-just</t>
  </si>
  <si>
    <t>CBPS-over</t>
  </si>
  <si>
    <t>GLM</t>
  </si>
  <si>
    <t>ks</t>
  </si>
  <si>
    <t>ks_1</t>
  </si>
  <si>
    <t>ks_0</t>
  </si>
  <si>
    <t>cvm</t>
  </si>
  <si>
    <t>cvm_1</t>
  </si>
  <si>
    <t>cvm_0</t>
  </si>
  <si>
    <t>Distributional Imbalances based on ITT</t>
  </si>
  <si>
    <t>Distributional Imbalances based on LTE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</si>
</sst>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164" fontId="0" fillId="0" borderId="0" xfId="1" applyNumberFormat="1" applyFont="1"/>
    <xf numFmtId="37" fontId="0" fillId="0" borderId="0" xfId="1" applyNumberFormat="1" applyFont="1"/>
    <xf numFmtId="0" fontId="0" fillId="0" borderId="0" xfId="0" applyAlignment="1">
      <alignment horizontal="center"/>
    </xf>
    <xf numFmtId="165" fontId="0" fillId="0" borderId="0" xfId="0" applyNumberFormat="1"/>
    <xf numFmtId="0" fontId="0" fillId="0" borderId="0" xfId="0" applyAlignment="1"/>
    <xf numFmtId="2" fontId="0" fillId="0" borderId="0" xfId="0" applyNumberForma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"/>
  <sheetViews>
    <sheetView workbookViewId="0">
      <selection activeCell="B2" sqref="B2:G2"/>
    </sheetView>
  </sheetViews>
  <sheetFormatPr defaultRowHeight="15" x14ac:dyDescent="0.25"/>
  <cols>
    <col min="1" max="1" width="13.85546875" bestFit="1" customWidth="1"/>
    <col min="2" max="7" width="10.28515625" bestFit="1" customWidth="1"/>
    <col min="8" max="8" width="5.7109375" customWidth="1"/>
    <col min="9" max="10" width="10.140625" bestFit="1" customWidth="1"/>
    <col min="11" max="13" width="10.28515625" bestFit="1" customWidth="1"/>
    <col min="14" max="14" width="10.140625" bestFit="1" customWidth="1"/>
  </cols>
  <sheetData>
    <row r="1" spans="1:14" ht="15.6" customHeight="1" x14ac:dyDescent="0.25">
      <c r="B1" s="3" t="s">
        <v>12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x14ac:dyDescent="0.25">
      <c r="B2" s="3" t="s">
        <v>18</v>
      </c>
      <c r="C2" s="3"/>
      <c r="D2" s="3"/>
      <c r="E2" s="3"/>
      <c r="F2" s="3"/>
      <c r="G2" s="3"/>
      <c r="I2" s="3" t="s">
        <v>11</v>
      </c>
      <c r="J2" s="3"/>
      <c r="K2" s="3"/>
      <c r="L2" s="3"/>
      <c r="M2" s="3"/>
      <c r="N2" s="3"/>
    </row>
    <row r="3" spans="1:14" x14ac:dyDescent="0.25">
      <c r="B3" t="s">
        <v>10</v>
      </c>
      <c r="C3" t="s">
        <v>0</v>
      </c>
      <c r="D3" t="s">
        <v>1</v>
      </c>
      <c r="E3" t="s">
        <v>2</v>
      </c>
      <c r="F3" t="s">
        <v>3</v>
      </c>
      <c r="G3" t="s">
        <v>4</v>
      </c>
      <c r="I3" t="s">
        <v>10</v>
      </c>
      <c r="J3" t="s">
        <v>0</v>
      </c>
      <c r="K3" t="s">
        <v>1</v>
      </c>
      <c r="L3" t="s">
        <v>2</v>
      </c>
      <c r="M3" t="s">
        <v>3</v>
      </c>
      <c r="N3" t="s">
        <v>4</v>
      </c>
    </row>
    <row r="4" spans="1:14" x14ac:dyDescent="0.25">
      <c r="A4" t="s">
        <v>14</v>
      </c>
      <c r="B4" s="1">
        <v>8138.1674730836603</v>
      </c>
      <c r="C4" s="1">
        <v>8189.7077170939701</v>
      </c>
      <c r="D4" s="1">
        <v>8819.9687339800003</v>
      </c>
      <c r="E4" s="1">
        <v>7774.7059940170302</v>
      </c>
      <c r="F4" s="1">
        <v>8217.6714417403091</v>
      </c>
      <c r="G4" s="1">
        <v>7784.1543679177503</v>
      </c>
      <c r="H4" s="1"/>
      <c r="I4" s="1">
        <v>6049.0065940745098</v>
      </c>
      <c r="J4" s="1">
        <v>5997.2784597858899</v>
      </c>
      <c r="K4" s="1">
        <v>7906.2760948800196</v>
      </c>
      <c r="L4" s="1">
        <v>5480.87248806556</v>
      </c>
      <c r="M4" s="1">
        <v>6588.6563172865399</v>
      </c>
      <c r="N4" s="1">
        <v>5394.6024942718996</v>
      </c>
    </row>
    <row r="5" spans="1:14" x14ac:dyDescent="0.25">
      <c r="A5" t="s">
        <v>15</v>
      </c>
      <c r="B5" s="2">
        <v>1134.74072711648</v>
      </c>
      <c r="C5" s="2">
        <v>1150.41498672736</v>
      </c>
      <c r="D5" s="2">
        <v>1362.1942727860501</v>
      </c>
      <c r="E5" s="2">
        <v>7709.0232636688297</v>
      </c>
      <c r="F5" s="2">
        <v>1375.5778768268599</v>
      </c>
      <c r="G5" s="2">
        <v>1604.9034569954199</v>
      </c>
      <c r="H5" s="1"/>
      <c r="I5" s="1">
        <v>1823.20545414911</v>
      </c>
      <c r="J5" s="1">
        <v>1810.89883059109</v>
      </c>
      <c r="K5" s="1">
        <v>2485.78104249957</v>
      </c>
      <c r="L5" s="1">
        <v>9452.8020941326795</v>
      </c>
      <c r="M5" s="1">
        <v>2200.8528993186401</v>
      </c>
      <c r="N5" s="1">
        <v>2792.3909842093399</v>
      </c>
    </row>
    <row r="6" spans="1:14" x14ac:dyDescent="0.25">
      <c r="A6" t="s">
        <v>24</v>
      </c>
      <c r="B6" s="2">
        <v>1113</v>
      </c>
      <c r="C6" s="2">
        <v>1200</v>
      </c>
      <c r="D6" s="2">
        <v>1160</v>
      </c>
      <c r="E6" s="2">
        <v>1110</v>
      </c>
      <c r="F6" s="2">
        <v>1150</v>
      </c>
      <c r="G6" s="2">
        <v>1050</v>
      </c>
      <c r="H6" s="1"/>
      <c r="I6" s="1">
        <v>399</v>
      </c>
      <c r="J6" s="1">
        <v>400</v>
      </c>
      <c r="K6" s="1">
        <v>400</v>
      </c>
      <c r="L6" s="1">
        <v>399</v>
      </c>
      <c r="M6" s="1">
        <v>400</v>
      </c>
      <c r="N6" s="1">
        <v>375</v>
      </c>
    </row>
    <row r="7" spans="1:14" x14ac:dyDescent="0.25">
      <c r="A7" t="s">
        <v>25</v>
      </c>
      <c r="B7" s="2">
        <v>264.49889758056599</v>
      </c>
      <c r="C7" s="2">
        <v>253.52115757827801</v>
      </c>
      <c r="D7" s="2">
        <v>259.08167860367701</v>
      </c>
      <c r="E7" s="2">
        <v>265.720808167717</v>
      </c>
      <c r="F7" s="2">
        <v>258.09996147826098</v>
      </c>
      <c r="G7" s="2">
        <v>282.63982423747399</v>
      </c>
      <c r="H7" s="1"/>
      <c r="I7" s="1">
        <v>578.09217009105203</v>
      </c>
      <c r="J7" s="1">
        <v>558.33633293404705</v>
      </c>
      <c r="K7" s="1">
        <v>600.90699733512201</v>
      </c>
      <c r="L7" s="1">
        <v>653.05698805666998</v>
      </c>
      <c r="M7" s="1">
        <v>556.965644912843</v>
      </c>
      <c r="N7" s="1">
        <v>576.69684834979603</v>
      </c>
    </row>
    <row r="8" spans="1:14" x14ac:dyDescent="0.25">
      <c r="A8" t="s">
        <v>26</v>
      </c>
      <c r="B8" s="1">
        <v>996</v>
      </c>
      <c r="C8" s="1">
        <v>996</v>
      </c>
      <c r="D8" s="1">
        <v>1000</v>
      </c>
      <c r="E8" s="1">
        <v>1000</v>
      </c>
      <c r="F8" s="1">
        <v>1000</v>
      </c>
      <c r="G8" s="1">
        <v>996</v>
      </c>
      <c r="H8" s="1"/>
      <c r="I8" s="1">
        <v>3024</v>
      </c>
      <c r="J8" s="1">
        <v>2917</v>
      </c>
      <c r="K8" s="1">
        <v>3425</v>
      </c>
      <c r="L8" s="1">
        <v>3079</v>
      </c>
      <c r="M8" s="1">
        <v>2993</v>
      </c>
      <c r="N8" s="1">
        <v>2950</v>
      </c>
    </row>
    <row r="9" spans="1:14" x14ac:dyDescent="0.25">
      <c r="A9" t="s">
        <v>27</v>
      </c>
      <c r="B9" s="1">
        <v>228.87080337326401</v>
      </c>
      <c r="C9" s="1">
        <v>228.458441387958</v>
      </c>
      <c r="D9" s="1">
        <v>236.715292057223</v>
      </c>
      <c r="E9" s="1">
        <v>273.09062196273999</v>
      </c>
      <c r="F9" s="1">
        <v>224.658989410852</v>
      </c>
      <c r="G9" s="1">
        <v>230.592937778785</v>
      </c>
      <c r="H9" s="1"/>
      <c r="I9" s="1">
        <v>610.779241295372</v>
      </c>
      <c r="J9" s="1">
        <v>590.63920788487997</v>
      </c>
      <c r="K9" s="1">
        <v>788.55324617252995</v>
      </c>
      <c r="L9" s="1">
        <v>871.65346574878902</v>
      </c>
      <c r="M9" s="1">
        <v>592.97643865342695</v>
      </c>
      <c r="N9" s="1">
        <v>617.101577823919</v>
      </c>
    </row>
    <row r="10" spans="1:14" x14ac:dyDescent="0.25">
      <c r="A10" t="s">
        <v>28</v>
      </c>
      <c r="B10" s="1">
        <v>4447</v>
      </c>
      <c r="C10" s="1">
        <v>4200</v>
      </c>
      <c r="D10" s="1">
        <v>4559</v>
      </c>
      <c r="E10" s="1">
        <v>4447</v>
      </c>
      <c r="F10" s="1">
        <v>4350</v>
      </c>
      <c r="G10" s="1">
        <v>4300</v>
      </c>
      <c r="H10" s="1"/>
      <c r="I10" s="1">
        <v>7402</v>
      </c>
      <c r="J10" s="1">
        <v>7419</v>
      </c>
      <c r="K10" s="1">
        <v>9027</v>
      </c>
      <c r="L10" s="1">
        <v>7888</v>
      </c>
      <c r="M10" s="1">
        <v>7615</v>
      </c>
      <c r="N10" s="1">
        <v>7419</v>
      </c>
    </row>
    <row r="11" spans="1:14" x14ac:dyDescent="0.25">
      <c r="A11" t="s">
        <v>29</v>
      </c>
      <c r="B11" s="1">
        <v>278.37692367323803</v>
      </c>
      <c r="C11" s="1">
        <v>259.16656648972901</v>
      </c>
      <c r="D11" s="1">
        <v>331.16984102352598</v>
      </c>
      <c r="E11" s="1">
        <v>368.02494957632803</v>
      </c>
      <c r="F11" s="1">
        <v>275.854394962367</v>
      </c>
      <c r="G11" s="1">
        <v>308.73305162882002</v>
      </c>
      <c r="H11" s="1"/>
      <c r="I11" s="1">
        <v>1162.0981615272699</v>
      </c>
      <c r="J11" s="1">
        <v>1110.5052824990701</v>
      </c>
      <c r="K11" s="1">
        <v>1580.3947221484</v>
      </c>
      <c r="L11" s="1">
        <v>2044.17391660679</v>
      </c>
      <c r="M11" s="1">
        <v>1142.6472048077201</v>
      </c>
      <c r="N11" s="1">
        <v>1157.4364395544001</v>
      </c>
    </row>
    <row r="12" spans="1:14" x14ac:dyDescent="0.25">
      <c r="A12" t="s">
        <v>30</v>
      </c>
      <c r="B12" s="1">
        <v>13065</v>
      </c>
      <c r="C12" s="1">
        <v>12995</v>
      </c>
      <c r="D12" s="1">
        <v>13980</v>
      </c>
      <c r="E12" s="1">
        <v>13410</v>
      </c>
      <c r="F12" s="1">
        <v>13339</v>
      </c>
      <c r="G12" s="1">
        <v>12859</v>
      </c>
      <c r="H12" s="1"/>
      <c r="I12" s="1">
        <v>9131</v>
      </c>
      <c r="J12" s="1">
        <v>8871</v>
      </c>
      <c r="K12" s="1">
        <v>13050</v>
      </c>
      <c r="L12" s="1">
        <v>10125</v>
      </c>
      <c r="M12" s="1">
        <v>10419</v>
      </c>
      <c r="N12" s="1">
        <v>8665</v>
      </c>
    </row>
    <row r="13" spans="1:14" x14ac:dyDescent="0.25">
      <c r="A13" t="s">
        <v>31</v>
      </c>
      <c r="B13" s="1">
        <v>930.80385629572402</v>
      </c>
      <c r="C13" s="1">
        <v>922.16454907020795</v>
      </c>
      <c r="D13" s="1">
        <v>1166.4068132151499</v>
      </c>
      <c r="E13" s="1">
        <v>1511.1084415217299</v>
      </c>
      <c r="F13" s="1">
        <v>963.52382959658496</v>
      </c>
      <c r="G13" s="1">
        <v>1024.8222091626601</v>
      </c>
      <c r="H13" s="1"/>
      <c r="I13" s="1">
        <v>2833.1040328695599</v>
      </c>
      <c r="J13" s="1">
        <v>2786.3280499519601</v>
      </c>
      <c r="K13" s="1">
        <v>3741.8230409890298</v>
      </c>
      <c r="L13" s="1">
        <v>5563.1091003027605</v>
      </c>
      <c r="M13" s="1">
        <v>2972.0912418840699</v>
      </c>
      <c r="N13" s="1">
        <v>3157.6087560170299</v>
      </c>
    </row>
    <row r="14" spans="1:14" x14ac:dyDescent="0.25">
      <c r="A14" t="s">
        <v>32</v>
      </c>
      <c r="B14" s="1">
        <v>21249</v>
      </c>
      <c r="C14" s="1">
        <v>21053</v>
      </c>
      <c r="D14" s="1">
        <v>23441</v>
      </c>
      <c r="E14" s="1">
        <v>22307</v>
      </c>
      <c r="F14" s="1">
        <v>21890</v>
      </c>
      <c r="G14" s="1">
        <v>20899</v>
      </c>
      <c r="H14" s="1"/>
      <c r="I14" s="1">
        <v>15857</v>
      </c>
      <c r="J14" s="1">
        <v>15979</v>
      </c>
      <c r="K14" s="1">
        <v>18500</v>
      </c>
      <c r="L14" s="1">
        <v>16108</v>
      </c>
      <c r="M14" s="1">
        <v>17547</v>
      </c>
      <c r="N14" s="1">
        <v>15504</v>
      </c>
    </row>
    <row r="15" spans="1:14" x14ac:dyDescent="0.25">
      <c r="A15" t="s">
        <v>33</v>
      </c>
      <c r="B15" s="1">
        <v>2223.2983465906</v>
      </c>
      <c r="C15" s="1">
        <v>2247.1309176238401</v>
      </c>
      <c r="D15" s="1">
        <v>2934.2275551543598</v>
      </c>
      <c r="E15" s="1">
        <v>5018.4801545345099</v>
      </c>
      <c r="F15" s="1">
        <v>2398.9177220587699</v>
      </c>
      <c r="G15" s="1">
        <v>2781.7679418213002</v>
      </c>
      <c r="H15" s="1"/>
      <c r="I15" s="1">
        <v>5806.3819486186103</v>
      </c>
      <c r="J15" s="1">
        <v>5828.9602095456003</v>
      </c>
      <c r="K15" s="1">
        <v>6662.0894986816602</v>
      </c>
      <c r="L15" s="1">
        <v>12709.736763950301</v>
      </c>
      <c r="M15" s="1">
        <v>6167.2794976822997</v>
      </c>
      <c r="N15" s="1">
        <v>7818.0343343015602</v>
      </c>
    </row>
    <row r="16" spans="1:14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x14ac:dyDescent="0.25">
      <c r="B17" s="3" t="s">
        <v>13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x14ac:dyDescent="0.25">
      <c r="B18" s="3" t="s">
        <v>18</v>
      </c>
      <c r="C18" s="3"/>
      <c r="D18" s="3"/>
      <c r="E18" s="3"/>
      <c r="F18" s="3"/>
      <c r="G18" s="3"/>
      <c r="I18" s="3" t="s">
        <v>11</v>
      </c>
      <c r="J18" s="3"/>
      <c r="K18" s="3"/>
      <c r="L18" s="3"/>
      <c r="M18" s="3"/>
      <c r="N18" s="3"/>
    </row>
    <row r="19" spans="1:14" x14ac:dyDescent="0.25">
      <c r="A19" t="s">
        <v>16</v>
      </c>
      <c r="B19" s="1">
        <v>11673.5260286909</v>
      </c>
      <c r="C19" s="1">
        <v>11700.1430754052</v>
      </c>
      <c r="D19" s="1">
        <v>12766.896493743699</v>
      </c>
      <c r="E19" s="1">
        <v>11432.2060246935</v>
      </c>
      <c r="F19" s="1">
        <v>12108.092190670901</v>
      </c>
      <c r="G19" s="1">
        <v>11176.0831517931</v>
      </c>
      <c r="H19" s="1"/>
      <c r="I19" s="1">
        <v>8706.1895440229691</v>
      </c>
      <c r="J19" s="1">
        <v>8568.3842911179709</v>
      </c>
      <c r="K19" s="1">
        <v>11589.9611483434</v>
      </c>
      <c r="L19" s="1">
        <v>9739.0750582731307</v>
      </c>
      <c r="M19" s="1">
        <v>9923.4939886174398</v>
      </c>
      <c r="N19" s="1">
        <v>7740.0491196002804</v>
      </c>
    </row>
    <row r="20" spans="1:14" x14ac:dyDescent="0.25">
      <c r="A20" t="s">
        <v>17</v>
      </c>
      <c r="B20" s="1">
        <v>1620.5852739888501</v>
      </c>
      <c r="C20" s="1">
        <v>1640.17879014911</v>
      </c>
      <c r="D20" s="1">
        <v>1928.8304404026001</v>
      </c>
      <c r="E20" s="1">
        <v>11323.9206112214</v>
      </c>
      <c r="F20" s="1">
        <v>1929.4034475813401</v>
      </c>
      <c r="G20" s="1">
        <v>2249.9674076164802</v>
      </c>
      <c r="H20" s="1"/>
      <c r="I20" s="1">
        <v>2608.9643668880999</v>
      </c>
      <c r="J20" s="1">
        <v>2587.0605463844699</v>
      </c>
      <c r="K20" s="1">
        <v>3531.8793920749799</v>
      </c>
      <c r="L20" s="1">
        <v>13518.559353382099</v>
      </c>
      <c r="M20" s="1">
        <v>3093.70816592338</v>
      </c>
      <c r="N20" s="1">
        <v>3871.5673075821301</v>
      </c>
    </row>
    <row r="21" spans="1:14" x14ac:dyDescent="0.25">
      <c r="A21" t="s">
        <v>19</v>
      </c>
      <c r="B21" s="1">
        <v>2554</v>
      </c>
      <c r="C21" s="1">
        <v>2624</v>
      </c>
      <c r="D21" s="1">
        <v>2642</v>
      </c>
      <c r="E21" s="1">
        <v>2751</v>
      </c>
      <c r="F21" s="1">
        <v>2624</v>
      </c>
      <c r="G21" s="1">
        <v>2449</v>
      </c>
      <c r="H21" s="1"/>
      <c r="I21" s="1">
        <v>1220</v>
      </c>
      <c r="J21" s="1">
        <v>1109</v>
      </c>
      <c r="K21" s="1">
        <v>1471</v>
      </c>
      <c r="L21" s="1">
        <v>1320</v>
      </c>
      <c r="M21" s="1">
        <v>1120</v>
      </c>
      <c r="N21" s="1">
        <v>1045</v>
      </c>
    </row>
    <row r="22" spans="1:14" x14ac:dyDescent="0.25">
      <c r="A22" t="s">
        <v>20</v>
      </c>
      <c r="B22" s="1">
        <v>506.19356687355901</v>
      </c>
      <c r="C22" s="1">
        <v>486.07193761582403</v>
      </c>
      <c r="D22" s="1">
        <v>485.532634071139</v>
      </c>
      <c r="E22" s="1">
        <v>510.617046356152</v>
      </c>
      <c r="F22" s="1">
        <v>495.032800788955</v>
      </c>
      <c r="G22" s="1">
        <v>527.85487471388706</v>
      </c>
      <c r="H22" s="1"/>
      <c r="I22" s="1">
        <v>814.87463904916297</v>
      </c>
      <c r="J22" s="1">
        <v>806.53894800031003</v>
      </c>
      <c r="K22" s="1">
        <v>827.300735149258</v>
      </c>
      <c r="L22" s="1">
        <v>900.48374556574595</v>
      </c>
      <c r="M22" s="1">
        <v>785.52086699685697</v>
      </c>
      <c r="N22" s="1">
        <v>832.585215397909</v>
      </c>
    </row>
    <row r="23" spans="1:14" x14ac:dyDescent="0.25">
      <c r="A23" t="s">
        <v>5</v>
      </c>
      <c r="B23" s="1">
        <v>1618</v>
      </c>
      <c r="C23" s="1">
        <v>1536</v>
      </c>
      <c r="D23" s="1">
        <v>1753</v>
      </c>
      <c r="E23" s="1">
        <v>1615</v>
      </c>
      <c r="F23" s="1">
        <v>1589</v>
      </c>
      <c r="G23" s="1">
        <v>1529</v>
      </c>
      <c r="H23" s="1"/>
      <c r="I23" s="1">
        <v>5226</v>
      </c>
      <c r="J23" s="1">
        <v>4853</v>
      </c>
      <c r="K23" s="1">
        <v>6204</v>
      </c>
      <c r="L23" s="1">
        <v>5940</v>
      </c>
      <c r="M23" s="1">
        <v>5200</v>
      </c>
      <c r="N23" s="1">
        <v>5003</v>
      </c>
    </row>
    <row r="24" spans="1:14" x14ac:dyDescent="0.25">
      <c r="A24" t="s">
        <v>23</v>
      </c>
      <c r="B24" s="1">
        <v>266.443485179314</v>
      </c>
      <c r="C24" s="1">
        <v>265.03014932944501</v>
      </c>
      <c r="D24" s="1">
        <v>283.86960060843802</v>
      </c>
      <c r="E24" s="1">
        <v>296.055979842574</v>
      </c>
      <c r="F24" s="1">
        <v>260.47322974148699</v>
      </c>
      <c r="G24" s="1">
        <v>266.19658263510098</v>
      </c>
      <c r="H24" s="1"/>
      <c r="I24" s="1">
        <v>879.13802977587204</v>
      </c>
      <c r="J24" s="1">
        <v>838.98929971082896</v>
      </c>
      <c r="K24" s="1">
        <v>1121.6070099469</v>
      </c>
      <c r="L24" s="1">
        <v>1290.9261155644199</v>
      </c>
      <c r="M24" s="1">
        <v>828.18917276518005</v>
      </c>
      <c r="N24" s="1">
        <v>856.780612231536</v>
      </c>
    </row>
    <row r="25" spans="1:14" x14ac:dyDescent="0.25">
      <c r="A25" t="s">
        <v>6</v>
      </c>
      <c r="B25" s="1">
        <v>7285</v>
      </c>
      <c r="C25" s="1">
        <v>7041</v>
      </c>
      <c r="D25" s="1">
        <v>7849</v>
      </c>
      <c r="E25" s="1">
        <v>7629</v>
      </c>
      <c r="F25" s="1">
        <v>7341</v>
      </c>
      <c r="G25" s="1">
        <v>7197</v>
      </c>
      <c r="H25" s="1"/>
      <c r="I25" s="1">
        <v>10187</v>
      </c>
      <c r="J25" s="1">
        <v>9925</v>
      </c>
      <c r="K25" s="1">
        <v>12701</v>
      </c>
      <c r="L25" s="1">
        <v>12968</v>
      </c>
      <c r="M25" s="1">
        <v>10730</v>
      </c>
      <c r="N25" s="1">
        <v>10026</v>
      </c>
    </row>
    <row r="26" spans="1:14" x14ac:dyDescent="0.25">
      <c r="A26" t="s">
        <v>7</v>
      </c>
      <c r="B26" s="1">
        <v>533.146750007116</v>
      </c>
      <c r="C26" s="1">
        <v>514.84130341786101</v>
      </c>
      <c r="D26" s="1">
        <v>652.50002172856898</v>
      </c>
      <c r="E26" s="1">
        <v>653.70288408297097</v>
      </c>
      <c r="F26" s="1">
        <v>517.59888830223701</v>
      </c>
      <c r="G26" s="1">
        <v>523.57155183904194</v>
      </c>
      <c r="H26" s="1"/>
      <c r="I26" s="1">
        <v>1278.68277500357</v>
      </c>
      <c r="J26" s="1">
        <v>1232.46197649336</v>
      </c>
      <c r="K26" s="1">
        <v>1696.27295577113</v>
      </c>
      <c r="L26" s="1">
        <v>2320.9241776947201</v>
      </c>
      <c r="M26" s="1">
        <v>1249.37021897968</v>
      </c>
      <c r="N26" s="1">
        <v>1315.5754078802499</v>
      </c>
    </row>
    <row r="27" spans="1:14" x14ac:dyDescent="0.25">
      <c r="A27" t="s">
        <v>8</v>
      </c>
      <c r="B27" s="1">
        <v>19939</v>
      </c>
      <c r="C27" s="1">
        <v>19589</v>
      </c>
      <c r="D27" s="1">
        <v>21772</v>
      </c>
      <c r="E27" s="1">
        <v>21800</v>
      </c>
      <c r="F27" s="1">
        <v>20325</v>
      </c>
      <c r="G27" s="1">
        <v>19410</v>
      </c>
      <c r="I27">
        <v>14061</v>
      </c>
      <c r="J27">
        <v>13200</v>
      </c>
      <c r="K27">
        <v>19909</v>
      </c>
      <c r="L27">
        <v>20252</v>
      </c>
      <c r="M27">
        <v>16353</v>
      </c>
      <c r="N27">
        <v>13041</v>
      </c>
    </row>
    <row r="28" spans="1:14" x14ac:dyDescent="0.25">
      <c r="A28" t="s">
        <v>9</v>
      </c>
      <c r="B28" s="1">
        <v>1033.87128124116</v>
      </c>
      <c r="C28" s="1">
        <v>1015.06213851489</v>
      </c>
      <c r="D28" s="1">
        <v>1319.37331105052</v>
      </c>
      <c r="E28" s="1">
        <v>1864.4582804633001</v>
      </c>
      <c r="F28" s="1">
        <v>1064.96628382679</v>
      </c>
      <c r="G28" s="1">
        <v>1135.72044393139</v>
      </c>
      <c r="I28" s="1">
        <v>1053.9054157601399</v>
      </c>
      <c r="J28" s="1">
        <v>1037.41788978778</v>
      </c>
      <c r="K28" s="1">
        <v>1342.1492505844301</v>
      </c>
      <c r="L28" s="1">
        <v>2092.30413721171</v>
      </c>
      <c r="M28" s="1">
        <v>1087.1625875997099</v>
      </c>
      <c r="N28" s="1">
        <v>1159.26681422107</v>
      </c>
    </row>
    <row r="29" spans="1:14" x14ac:dyDescent="0.25">
      <c r="A29" t="s">
        <v>21</v>
      </c>
      <c r="B29" s="1">
        <v>28501</v>
      </c>
      <c r="C29" s="1">
        <v>28450</v>
      </c>
      <c r="D29" s="1">
        <v>31798</v>
      </c>
      <c r="E29" s="1">
        <v>32478</v>
      </c>
      <c r="F29" s="1">
        <v>31200</v>
      </c>
      <c r="G29" s="1">
        <v>27919</v>
      </c>
      <c r="I29" s="1">
        <v>19200</v>
      </c>
      <c r="J29" s="1">
        <v>18908</v>
      </c>
      <c r="K29" s="1">
        <v>24402</v>
      </c>
      <c r="L29" s="1">
        <v>24249</v>
      </c>
      <c r="M29" s="1">
        <v>22400</v>
      </c>
      <c r="N29" s="1">
        <v>17172</v>
      </c>
    </row>
    <row r="30" spans="1:14" x14ac:dyDescent="0.25">
      <c r="A30" t="s">
        <v>22</v>
      </c>
      <c r="B30" s="1">
        <v>728.46953738656703</v>
      </c>
      <c r="C30" s="1">
        <v>715.02569358870801</v>
      </c>
      <c r="D30" s="1">
        <v>869.47631674463298</v>
      </c>
      <c r="E30" s="1">
        <v>1640.754436141</v>
      </c>
      <c r="F30" s="1">
        <v>748.91194438878301</v>
      </c>
      <c r="G30" s="1">
        <v>838.77992632862401</v>
      </c>
      <c r="I30" s="1">
        <v>779.45289273093704</v>
      </c>
      <c r="J30" s="1">
        <v>778.539641945173</v>
      </c>
      <c r="K30" s="1">
        <v>898.22817986616803</v>
      </c>
      <c r="L30" s="1">
        <v>1739.1714007969399</v>
      </c>
      <c r="M30" s="1">
        <v>808.48368297018305</v>
      </c>
      <c r="N30" s="1">
        <v>998.07589912513095</v>
      </c>
    </row>
  </sheetData>
  <mergeCells count="6">
    <mergeCell ref="I2:N2"/>
    <mergeCell ref="B2:G2"/>
    <mergeCell ref="B1:N1"/>
    <mergeCell ref="B17:N17"/>
    <mergeCell ref="B18:G18"/>
    <mergeCell ref="I18:N18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0"/>
  <sheetViews>
    <sheetView workbookViewId="0">
      <selection activeCell="B17" sqref="B17:L17"/>
    </sheetView>
  </sheetViews>
  <sheetFormatPr defaultRowHeight="15" x14ac:dyDescent="0.25"/>
  <cols>
    <col min="1" max="1" width="12.5703125" bestFit="1" customWidth="1"/>
    <col min="2" max="6" width="10.28515625" bestFit="1" customWidth="1"/>
    <col min="7" max="7" width="4.7109375" customWidth="1"/>
    <col min="8" max="9" width="10.140625" bestFit="1" customWidth="1"/>
    <col min="10" max="11" width="10.28515625" bestFit="1" customWidth="1"/>
    <col min="12" max="12" width="10.140625" bestFit="1" customWidth="1"/>
  </cols>
  <sheetData>
    <row r="1" spans="1:12" ht="15.6" customHeight="1" x14ac:dyDescent="0.25">
      <c r="B1" s="3" t="s">
        <v>12</v>
      </c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B2" s="3" t="s">
        <v>18</v>
      </c>
      <c r="C2" s="3"/>
      <c r="D2" s="3"/>
      <c r="E2" s="3"/>
      <c r="F2" s="3"/>
      <c r="H2" s="3" t="s">
        <v>11</v>
      </c>
      <c r="I2" s="3"/>
      <c r="J2" s="3"/>
      <c r="K2" s="3"/>
      <c r="L2" s="3"/>
    </row>
    <row r="3" spans="1:12" x14ac:dyDescent="0.25">
      <c r="B3" t="s">
        <v>10</v>
      </c>
      <c r="C3" t="s">
        <v>0</v>
      </c>
      <c r="D3" t="s">
        <v>1</v>
      </c>
      <c r="E3" t="s">
        <v>3</v>
      </c>
      <c r="F3" t="s">
        <v>4</v>
      </c>
      <c r="H3" t="s">
        <v>10</v>
      </c>
      <c r="I3" t="s">
        <v>0</v>
      </c>
      <c r="J3" t="s">
        <v>1</v>
      </c>
      <c r="K3" t="s">
        <v>3</v>
      </c>
      <c r="L3" t="s">
        <v>4</v>
      </c>
    </row>
    <row r="4" spans="1:12" x14ac:dyDescent="0.25">
      <c r="A4" t="s">
        <v>14</v>
      </c>
      <c r="B4" s="1">
        <f>'401k'!B4</f>
        <v>8138.1674730836603</v>
      </c>
      <c r="C4" s="1">
        <f>'401k'!C4</f>
        <v>8189.7077170939701</v>
      </c>
      <c r="D4" s="1">
        <f>'401k'!D4</f>
        <v>8819.9687339800003</v>
      </c>
      <c r="E4" s="1">
        <f>'401k'!F4</f>
        <v>8217.6714417403091</v>
      </c>
      <c r="F4" s="1">
        <f>'401k'!G4</f>
        <v>7784.1543679177503</v>
      </c>
      <c r="G4" s="1"/>
      <c r="H4" s="1">
        <f>'401k'!I4</f>
        <v>6049.0065940745098</v>
      </c>
      <c r="I4" s="1">
        <f>'401k'!J4</f>
        <v>5997.2784597858899</v>
      </c>
      <c r="J4" s="1">
        <f>'401k'!K4</f>
        <v>7906.2760948800196</v>
      </c>
      <c r="K4" s="1">
        <f>'401k'!M4</f>
        <v>6588.6563172865399</v>
      </c>
      <c r="L4" s="1">
        <f>'401k'!N4</f>
        <v>5394.6024942718996</v>
      </c>
    </row>
    <row r="5" spans="1:12" x14ac:dyDescent="0.25">
      <c r="A5" t="s">
        <v>15</v>
      </c>
      <c r="B5" s="2">
        <f>-'401k'!B5</f>
        <v>-1134.74072711648</v>
      </c>
      <c r="C5" s="2">
        <f>-'401k'!C5</f>
        <v>-1150.41498672736</v>
      </c>
      <c r="D5" s="2">
        <f>-'401k'!D5</f>
        <v>-1362.1942727860501</v>
      </c>
      <c r="E5" s="2">
        <f>-'401k'!F5</f>
        <v>-1375.5778768268599</v>
      </c>
      <c r="F5" s="2">
        <f>-'401k'!G5</f>
        <v>-1604.9034569954199</v>
      </c>
      <c r="G5" s="1"/>
      <c r="H5" s="2">
        <f>-'401k'!I5</f>
        <v>-1823.20545414911</v>
      </c>
      <c r="I5" s="2">
        <f>-'401k'!J5</f>
        <v>-1810.89883059109</v>
      </c>
      <c r="J5" s="2">
        <f>-'401k'!K5</f>
        <v>-2485.78104249957</v>
      </c>
      <c r="K5" s="2">
        <f>-'401k'!M5</f>
        <v>-2200.8528993186401</v>
      </c>
      <c r="L5" s="2">
        <f>-'401k'!N5</f>
        <v>-2792.3909842093399</v>
      </c>
    </row>
    <row r="6" spans="1:12" x14ac:dyDescent="0.25">
      <c r="A6" t="s">
        <v>24</v>
      </c>
      <c r="B6" s="1">
        <f>'401k'!B6</f>
        <v>1113</v>
      </c>
      <c r="C6" s="1">
        <f>'401k'!C6</f>
        <v>1200</v>
      </c>
      <c r="D6" s="1">
        <f>'401k'!D6</f>
        <v>1160</v>
      </c>
      <c r="E6" s="1">
        <f>'401k'!F6</f>
        <v>1150</v>
      </c>
      <c r="F6" s="1">
        <f>'401k'!G6</f>
        <v>1050</v>
      </c>
      <c r="G6" s="1"/>
      <c r="H6" s="1">
        <f>'401k'!I6</f>
        <v>399</v>
      </c>
      <c r="I6" s="1">
        <f>'401k'!J6</f>
        <v>400</v>
      </c>
      <c r="J6" s="1">
        <f>'401k'!K6</f>
        <v>400</v>
      </c>
      <c r="K6" s="1">
        <f>'401k'!M6</f>
        <v>400</v>
      </c>
      <c r="L6" s="1">
        <f>'401k'!N6</f>
        <v>375</v>
      </c>
    </row>
    <row r="7" spans="1:12" x14ac:dyDescent="0.25">
      <c r="A7" t="s">
        <v>25</v>
      </c>
      <c r="B7" s="2">
        <f>-'401k'!B7</f>
        <v>-264.49889758056599</v>
      </c>
      <c r="C7" s="2">
        <f>-'401k'!C7</f>
        <v>-253.52115757827801</v>
      </c>
      <c r="D7" s="2">
        <f>-'401k'!D7</f>
        <v>-259.08167860367701</v>
      </c>
      <c r="E7" s="2">
        <f>-'401k'!F7</f>
        <v>-258.09996147826098</v>
      </c>
      <c r="F7" s="2">
        <f>-'401k'!G7</f>
        <v>-282.63982423747399</v>
      </c>
      <c r="G7" s="1"/>
      <c r="H7" s="2">
        <f>-'401k'!I7</f>
        <v>-578.09217009105203</v>
      </c>
      <c r="I7" s="2">
        <f>-'401k'!J7</f>
        <v>-558.33633293404705</v>
      </c>
      <c r="J7" s="2">
        <f>-'401k'!K7</f>
        <v>-600.90699733512201</v>
      </c>
      <c r="K7" s="2">
        <f>-'401k'!M7</f>
        <v>-556.965644912843</v>
      </c>
      <c r="L7" s="2">
        <f>-'401k'!N7</f>
        <v>-576.69684834979603</v>
      </c>
    </row>
    <row r="8" spans="1:12" x14ac:dyDescent="0.25">
      <c r="A8" t="s">
        <v>26</v>
      </c>
      <c r="B8" s="1">
        <f>'401k'!B8</f>
        <v>996</v>
      </c>
      <c r="C8" s="1">
        <f>'401k'!C8</f>
        <v>996</v>
      </c>
      <c r="D8" s="1">
        <f>'401k'!D8</f>
        <v>1000</v>
      </c>
      <c r="E8" s="1">
        <f>'401k'!F8</f>
        <v>1000</v>
      </c>
      <c r="F8" s="1">
        <f>'401k'!G8</f>
        <v>996</v>
      </c>
      <c r="G8" s="1"/>
      <c r="H8" s="1">
        <f>'401k'!I8</f>
        <v>3024</v>
      </c>
      <c r="I8" s="1">
        <f>'401k'!J8</f>
        <v>2917</v>
      </c>
      <c r="J8" s="1">
        <f>'401k'!K8</f>
        <v>3425</v>
      </c>
      <c r="K8" s="1">
        <f>'401k'!M8</f>
        <v>2993</v>
      </c>
      <c r="L8" s="1">
        <f>'401k'!N8</f>
        <v>2950</v>
      </c>
    </row>
    <row r="9" spans="1:12" x14ac:dyDescent="0.25">
      <c r="A9" t="s">
        <v>27</v>
      </c>
      <c r="B9" s="2">
        <f>-'401k'!B9</f>
        <v>-228.87080337326401</v>
      </c>
      <c r="C9" s="2">
        <f>-'401k'!C9</f>
        <v>-228.458441387958</v>
      </c>
      <c r="D9" s="2">
        <f>-'401k'!D9</f>
        <v>-236.715292057223</v>
      </c>
      <c r="E9" s="2">
        <f>-'401k'!F9</f>
        <v>-224.658989410852</v>
      </c>
      <c r="F9" s="2">
        <f>-'401k'!G9</f>
        <v>-230.592937778785</v>
      </c>
      <c r="G9" s="1"/>
      <c r="H9" s="2">
        <f>-'401k'!I9</f>
        <v>-610.779241295372</v>
      </c>
      <c r="I9" s="2">
        <f>-'401k'!J9</f>
        <v>-590.63920788487997</v>
      </c>
      <c r="J9" s="2">
        <f>-'401k'!K9</f>
        <v>-788.55324617252995</v>
      </c>
      <c r="K9" s="2">
        <f>-'401k'!M9</f>
        <v>-592.97643865342695</v>
      </c>
      <c r="L9" s="2">
        <f>-'401k'!N9</f>
        <v>-617.101577823919</v>
      </c>
    </row>
    <row r="10" spans="1:12" x14ac:dyDescent="0.25">
      <c r="A10" t="s">
        <v>28</v>
      </c>
      <c r="B10" s="1">
        <f>'401k'!B10</f>
        <v>4447</v>
      </c>
      <c r="C10" s="1">
        <f>'401k'!C10</f>
        <v>4200</v>
      </c>
      <c r="D10" s="1">
        <f>'401k'!D10</f>
        <v>4559</v>
      </c>
      <c r="E10" s="1">
        <f>'401k'!F10</f>
        <v>4350</v>
      </c>
      <c r="F10" s="1">
        <f>'401k'!G10</f>
        <v>4300</v>
      </c>
      <c r="G10" s="1"/>
      <c r="H10" s="1">
        <f>'401k'!I10</f>
        <v>7402</v>
      </c>
      <c r="I10" s="1">
        <f>'401k'!J10</f>
        <v>7419</v>
      </c>
      <c r="J10" s="1">
        <f>'401k'!K10</f>
        <v>9027</v>
      </c>
      <c r="K10" s="1">
        <f>'401k'!M10</f>
        <v>7615</v>
      </c>
      <c r="L10" s="1">
        <f>'401k'!N10</f>
        <v>7419</v>
      </c>
    </row>
    <row r="11" spans="1:12" x14ac:dyDescent="0.25">
      <c r="A11" t="s">
        <v>29</v>
      </c>
      <c r="B11" s="2">
        <f>-'401k'!B11</f>
        <v>-278.37692367323803</v>
      </c>
      <c r="C11" s="2">
        <f>-'401k'!C11</f>
        <v>-259.16656648972901</v>
      </c>
      <c r="D11" s="2">
        <f>-'401k'!D11</f>
        <v>-331.16984102352598</v>
      </c>
      <c r="E11" s="2">
        <f>-'401k'!F11</f>
        <v>-275.854394962367</v>
      </c>
      <c r="F11" s="2">
        <f>-'401k'!G11</f>
        <v>-308.73305162882002</v>
      </c>
      <c r="G11" s="1"/>
      <c r="H11" s="2">
        <f>-'401k'!I11</f>
        <v>-1162.0981615272699</v>
      </c>
      <c r="I11" s="2">
        <f>-'401k'!J11</f>
        <v>-1110.5052824990701</v>
      </c>
      <c r="J11" s="2">
        <f>-'401k'!K11</f>
        <v>-1580.3947221484</v>
      </c>
      <c r="K11" s="2">
        <f>-'401k'!M11</f>
        <v>-1142.6472048077201</v>
      </c>
      <c r="L11" s="2">
        <f>-'401k'!N11</f>
        <v>-1157.4364395544001</v>
      </c>
    </row>
    <row r="12" spans="1:12" x14ac:dyDescent="0.25">
      <c r="A12" t="s">
        <v>30</v>
      </c>
      <c r="B12" s="1">
        <f>'401k'!B12</f>
        <v>13065</v>
      </c>
      <c r="C12" s="1">
        <f>'401k'!C12</f>
        <v>12995</v>
      </c>
      <c r="D12" s="1">
        <f>'401k'!D12</f>
        <v>13980</v>
      </c>
      <c r="E12" s="1">
        <f>'401k'!F12</f>
        <v>13339</v>
      </c>
      <c r="F12" s="1">
        <f>'401k'!G12</f>
        <v>12859</v>
      </c>
      <c r="G12" s="1"/>
      <c r="H12" s="1">
        <f>'401k'!I12</f>
        <v>9131</v>
      </c>
      <c r="I12" s="1">
        <f>'401k'!J12</f>
        <v>8871</v>
      </c>
      <c r="J12" s="1">
        <f>'401k'!K12</f>
        <v>13050</v>
      </c>
      <c r="K12" s="1">
        <f>'401k'!M12</f>
        <v>10419</v>
      </c>
      <c r="L12" s="1">
        <f>'401k'!N12</f>
        <v>8665</v>
      </c>
    </row>
    <row r="13" spans="1:12" x14ac:dyDescent="0.25">
      <c r="A13" t="s">
        <v>31</v>
      </c>
      <c r="B13" s="2">
        <f>-'401k'!B13</f>
        <v>-930.80385629572402</v>
      </c>
      <c r="C13" s="2">
        <f>-'401k'!C13</f>
        <v>-922.16454907020795</v>
      </c>
      <c r="D13" s="2">
        <f>-'401k'!D13</f>
        <v>-1166.4068132151499</v>
      </c>
      <c r="E13" s="2">
        <f>-'401k'!F13</f>
        <v>-963.52382959658496</v>
      </c>
      <c r="F13" s="2">
        <f>-'401k'!G13</f>
        <v>-1024.8222091626601</v>
      </c>
      <c r="G13" s="1"/>
      <c r="H13" s="2">
        <f>-'401k'!I13</f>
        <v>-2833.1040328695599</v>
      </c>
      <c r="I13" s="2">
        <f>-'401k'!J13</f>
        <v>-2786.3280499519601</v>
      </c>
      <c r="J13" s="2">
        <f>-'401k'!K13</f>
        <v>-3741.8230409890298</v>
      </c>
      <c r="K13" s="2">
        <f>-'401k'!M13</f>
        <v>-2972.0912418840699</v>
      </c>
      <c r="L13" s="2">
        <f>-'401k'!N13</f>
        <v>-3157.6087560170299</v>
      </c>
    </row>
    <row r="14" spans="1:12" x14ac:dyDescent="0.25">
      <c r="A14" t="s">
        <v>32</v>
      </c>
      <c r="B14" s="1">
        <f>'401k'!B14</f>
        <v>21249</v>
      </c>
      <c r="C14" s="1">
        <f>'401k'!C14</f>
        <v>21053</v>
      </c>
      <c r="D14" s="1">
        <f>'401k'!D14</f>
        <v>23441</v>
      </c>
      <c r="E14" s="1">
        <f>'401k'!F14</f>
        <v>21890</v>
      </c>
      <c r="F14" s="1">
        <f>'401k'!G14</f>
        <v>20899</v>
      </c>
      <c r="G14" s="1"/>
      <c r="H14" s="1">
        <f>'401k'!I14</f>
        <v>15857</v>
      </c>
      <c r="I14" s="1">
        <f>'401k'!J14</f>
        <v>15979</v>
      </c>
      <c r="J14" s="1">
        <f>'401k'!K14</f>
        <v>18500</v>
      </c>
      <c r="K14" s="1">
        <f>'401k'!M14</f>
        <v>17547</v>
      </c>
      <c r="L14" s="1">
        <f>'401k'!N14</f>
        <v>15504</v>
      </c>
    </row>
    <row r="15" spans="1:12" x14ac:dyDescent="0.25">
      <c r="A15" t="s">
        <v>33</v>
      </c>
      <c r="B15" s="2">
        <f>-'401k'!B15</f>
        <v>-2223.2983465906</v>
      </c>
      <c r="C15" s="2">
        <f>-'401k'!C15</f>
        <v>-2247.1309176238401</v>
      </c>
      <c r="D15" s="2">
        <f>-'401k'!D15</f>
        <v>-2934.2275551543598</v>
      </c>
      <c r="E15" s="2">
        <f>-'401k'!F15</f>
        <v>-2398.9177220587699</v>
      </c>
      <c r="F15" s="2">
        <f>-'401k'!G15</f>
        <v>-2781.7679418213002</v>
      </c>
      <c r="G15" s="1"/>
      <c r="H15" s="2">
        <f>-'401k'!I15</f>
        <v>-5806.3819486186103</v>
      </c>
      <c r="I15" s="2">
        <f>-'401k'!J15</f>
        <v>-5828.9602095456003</v>
      </c>
      <c r="J15" s="2">
        <f>-'401k'!K15</f>
        <v>-6662.0894986816602</v>
      </c>
      <c r="K15" s="2">
        <f>-'401k'!M15</f>
        <v>-6167.2794976822997</v>
      </c>
      <c r="L15" s="2">
        <f>-'401k'!N15</f>
        <v>-7818.0343343015602</v>
      </c>
    </row>
    <row r="17" spans="1:12" x14ac:dyDescent="0.25">
      <c r="B17" s="3" t="s">
        <v>13</v>
      </c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 x14ac:dyDescent="0.25">
      <c r="B18" s="3" t="s">
        <v>18</v>
      </c>
      <c r="C18" s="3"/>
      <c r="D18" s="3"/>
      <c r="E18" s="3"/>
      <c r="F18" s="3"/>
      <c r="H18" s="3" t="s">
        <v>11</v>
      </c>
      <c r="I18" s="3"/>
      <c r="J18" s="3"/>
      <c r="K18" s="3"/>
      <c r="L18" s="3"/>
    </row>
    <row r="19" spans="1:12" x14ac:dyDescent="0.25">
      <c r="A19" t="s">
        <v>16</v>
      </c>
      <c r="B19" s="1">
        <f>'401k'!B19</f>
        <v>11673.5260286909</v>
      </c>
      <c r="C19" s="1">
        <f>'401k'!C19</f>
        <v>11700.1430754052</v>
      </c>
      <c r="D19" s="1">
        <f>'401k'!D19</f>
        <v>12766.896493743699</v>
      </c>
      <c r="E19" s="1">
        <f>'401k'!F19</f>
        <v>12108.092190670901</v>
      </c>
      <c r="F19" s="1">
        <f>'401k'!G19</f>
        <v>11176.0831517931</v>
      </c>
      <c r="G19" s="1"/>
      <c r="H19" s="1">
        <f>'401k'!I19</f>
        <v>8706.1895440229691</v>
      </c>
      <c r="I19" s="1">
        <f>'401k'!J19</f>
        <v>8568.3842911179709</v>
      </c>
      <c r="J19" s="1">
        <f>'401k'!K19</f>
        <v>11589.9611483434</v>
      </c>
      <c r="K19" s="1">
        <f>'401k'!M19</f>
        <v>9923.4939886174398</v>
      </c>
      <c r="L19" s="1">
        <f>'401k'!N19</f>
        <v>7740.0491196002804</v>
      </c>
    </row>
    <row r="20" spans="1:12" x14ac:dyDescent="0.25">
      <c r="A20" t="s">
        <v>17</v>
      </c>
      <c r="B20" s="2">
        <f>-'401k'!B20</f>
        <v>-1620.5852739888501</v>
      </c>
      <c r="C20" s="2">
        <f>-'401k'!C20</f>
        <v>-1640.17879014911</v>
      </c>
      <c r="D20" s="2">
        <f>-'401k'!D20</f>
        <v>-1928.8304404026001</v>
      </c>
      <c r="E20" s="2">
        <f>-'401k'!F20</f>
        <v>-1929.4034475813401</v>
      </c>
      <c r="F20" s="2">
        <f>-'401k'!G20</f>
        <v>-2249.9674076164802</v>
      </c>
      <c r="G20" s="1"/>
      <c r="H20" s="2">
        <f>-'401k'!I20</f>
        <v>-2608.9643668880999</v>
      </c>
      <c r="I20" s="2">
        <f>-'401k'!J20</f>
        <v>-2587.0605463844699</v>
      </c>
      <c r="J20" s="2">
        <f>-'401k'!K20</f>
        <v>-3531.8793920749799</v>
      </c>
      <c r="K20" s="2">
        <f>-'401k'!M20</f>
        <v>-3093.70816592338</v>
      </c>
      <c r="L20" s="2">
        <f>-'401k'!N20</f>
        <v>-3871.5673075821301</v>
      </c>
    </row>
    <row r="21" spans="1:12" x14ac:dyDescent="0.25">
      <c r="A21" t="s">
        <v>19</v>
      </c>
      <c r="B21" s="1">
        <f>'401k'!B21</f>
        <v>2554</v>
      </c>
      <c r="C21" s="1">
        <f>'401k'!C21</f>
        <v>2624</v>
      </c>
      <c r="D21" s="1">
        <f>'401k'!D21</f>
        <v>2642</v>
      </c>
      <c r="E21" s="1">
        <f>'401k'!F21</f>
        <v>2624</v>
      </c>
      <c r="F21" s="1">
        <f>'401k'!G21</f>
        <v>2449</v>
      </c>
      <c r="G21" s="1"/>
      <c r="H21" s="1">
        <f>'401k'!I21</f>
        <v>1220</v>
      </c>
      <c r="I21" s="1">
        <f>'401k'!J21</f>
        <v>1109</v>
      </c>
      <c r="J21" s="1">
        <f>'401k'!K21</f>
        <v>1471</v>
      </c>
      <c r="K21" s="1">
        <f>'401k'!M21</f>
        <v>1120</v>
      </c>
      <c r="L21" s="1">
        <f>'401k'!N21</f>
        <v>1045</v>
      </c>
    </row>
    <row r="22" spans="1:12" x14ac:dyDescent="0.25">
      <c r="A22" t="s">
        <v>20</v>
      </c>
      <c r="B22" s="2">
        <f>-'401k'!B22</f>
        <v>-506.19356687355901</v>
      </c>
      <c r="C22" s="2">
        <f>-'401k'!C22</f>
        <v>-486.07193761582403</v>
      </c>
      <c r="D22" s="2">
        <f>-'401k'!D22</f>
        <v>-485.532634071139</v>
      </c>
      <c r="E22" s="2">
        <f>-'401k'!F22</f>
        <v>-495.032800788955</v>
      </c>
      <c r="F22" s="2">
        <f>-'401k'!G22</f>
        <v>-527.85487471388706</v>
      </c>
      <c r="G22" s="1"/>
      <c r="H22" s="2">
        <f>-'401k'!I22</f>
        <v>-814.87463904916297</v>
      </c>
      <c r="I22" s="2">
        <f>-'401k'!J22</f>
        <v>-806.53894800031003</v>
      </c>
      <c r="J22" s="2">
        <f>-'401k'!K22</f>
        <v>-827.300735149258</v>
      </c>
      <c r="K22" s="2">
        <f>-'401k'!M22</f>
        <v>-785.52086699685697</v>
      </c>
      <c r="L22" s="2">
        <f>-'401k'!N22</f>
        <v>-832.585215397909</v>
      </c>
    </row>
    <row r="23" spans="1:12" x14ac:dyDescent="0.25">
      <c r="A23" t="s">
        <v>5</v>
      </c>
      <c r="B23" s="1">
        <f>'401k'!B23</f>
        <v>1618</v>
      </c>
      <c r="C23" s="1">
        <f>'401k'!C23</f>
        <v>1536</v>
      </c>
      <c r="D23" s="1">
        <f>'401k'!D23</f>
        <v>1753</v>
      </c>
      <c r="E23" s="1">
        <f>'401k'!F23</f>
        <v>1589</v>
      </c>
      <c r="F23" s="1">
        <f>'401k'!G23</f>
        <v>1529</v>
      </c>
      <c r="G23" s="1"/>
      <c r="H23" s="1">
        <f>'401k'!I23</f>
        <v>5226</v>
      </c>
      <c r="I23" s="1">
        <f>'401k'!J23</f>
        <v>4853</v>
      </c>
      <c r="J23" s="1">
        <f>'401k'!K23</f>
        <v>6204</v>
      </c>
      <c r="K23" s="1">
        <f>'401k'!M23</f>
        <v>5200</v>
      </c>
      <c r="L23" s="1">
        <f>'401k'!N23</f>
        <v>5003</v>
      </c>
    </row>
    <row r="24" spans="1:12" x14ac:dyDescent="0.25">
      <c r="A24" t="s">
        <v>23</v>
      </c>
      <c r="B24" s="2">
        <f>-'401k'!B24</f>
        <v>-266.443485179314</v>
      </c>
      <c r="C24" s="2">
        <f>-'401k'!C24</f>
        <v>-265.03014932944501</v>
      </c>
      <c r="D24" s="2">
        <f>-'401k'!D24</f>
        <v>-283.86960060843802</v>
      </c>
      <c r="E24" s="2">
        <f>-'401k'!F24</f>
        <v>-260.47322974148699</v>
      </c>
      <c r="F24" s="2">
        <f>-'401k'!G24</f>
        <v>-266.19658263510098</v>
      </c>
      <c r="G24" s="1"/>
      <c r="H24" s="2">
        <f>-'401k'!I24</f>
        <v>-879.13802977587204</v>
      </c>
      <c r="I24" s="2">
        <f>-'401k'!J24</f>
        <v>-838.98929971082896</v>
      </c>
      <c r="J24" s="2">
        <f>-'401k'!K24</f>
        <v>-1121.6070099469</v>
      </c>
      <c r="K24" s="2">
        <f>-'401k'!M24</f>
        <v>-828.18917276518005</v>
      </c>
      <c r="L24" s="2">
        <f>-'401k'!N24</f>
        <v>-856.780612231536</v>
      </c>
    </row>
    <row r="25" spans="1:12" x14ac:dyDescent="0.25">
      <c r="A25" t="s">
        <v>6</v>
      </c>
      <c r="B25" s="1">
        <f>'401k'!B25</f>
        <v>7285</v>
      </c>
      <c r="C25" s="1">
        <f>'401k'!C25</f>
        <v>7041</v>
      </c>
      <c r="D25" s="1">
        <f>'401k'!D25</f>
        <v>7849</v>
      </c>
      <c r="E25" s="1">
        <f>'401k'!F25</f>
        <v>7341</v>
      </c>
      <c r="F25" s="1">
        <f>'401k'!G25</f>
        <v>7197</v>
      </c>
      <c r="G25" s="1"/>
      <c r="H25" s="1">
        <f>'401k'!I25</f>
        <v>10187</v>
      </c>
      <c r="I25" s="1">
        <f>'401k'!J25</f>
        <v>9925</v>
      </c>
      <c r="J25" s="1">
        <f>'401k'!K25</f>
        <v>12701</v>
      </c>
      <c r="K25" s="1">
        <f>'401k'!M25</f>
        <v>10730</v>
      </c>
      <c r="L25" s="1">
        <f>'401k'!N25</f>
        <v>10026</v>
      </c>
    </row>
    <row r="26" spans="1:12" x14ac:dyDescent="0.25">
      <c r="A26" t="s">
        <v>7</v>
      </c>
      <c r="B26" s="2">
        <f>-'401k'!B26</f>
        <v>-533.146750007116</v>
      </c>
      <c r="C26" s="2">
        <f>-'401k'!C26</f>
        <v>-514.84130341786101</v>
      </c>
      <c r="D26" s="2">
        <f>-'401k'!D26</f>
        <v>-652.50002172856898</v>
      </c>
      <c r="E26" s="2">
        <f>-'401k'!F26</f>
        <v>-517.59888830223701</v>
      </c>
      <c r="F26" s="2">
        <f>-'401k'!G26</f>
        <v>-523.57155183904194</v>
      </c>
      <c r="G26" s="1"/>
      <c r="H26" s="2">
        <f>-'401k'!I26</f>
        <v>-1278.68277500357</v>
      </c>
      <c r="I26" s="2">
        <f>-'401k'!J26</f>
        <v>-1232.46197649336</v>
      </c>
      <c r="J26" s="2">
        <f>-'401k'!K26</f>
        <v>-1696.27295577113</v>
      </c>
      <c r="K26" s="2">
        <f>-'401k'!M26</f>
        <v>-1249.37021897968</v>
      </c>
      <c r="L26" s="2">
        <f>-'401k'!N26</f>
        <v>-1315.5754078802499</v>
      </c>
    </row>
    <row r="27" spans="1:12" x14ac:dyDescent="0.25">
      <c r="A27" t="s">
        <v>8</v>
      </c>
      <c r="B27" s="1">
        <f>'401k'!B27</f>
        <v>19939</v>
      </c>
      <c r="C27" s="1">
        <f>'401k'!C27</f>
        <v>19589</v>
      </c>
      <c r="D27" s="1">
        <f>'401k'!D27</f>
        <v>21772</v>
      </c>
      <c r="E27" s="1">
        <f>'401k'!F27</f>
        <v>20325</v>
      </c>
      <c r="F27" s="1">
        <f>'401k'!G27</f>
        <v>19410</v>
      </c>
      <c r="G27" s="1"/>
      <c r="H27" s="1">
        <f>'401k'!I27</f>
        <v>14061</v>
      </c>
      <c r="I27" s="1">
        <f>'401k'!J27</f>
        <v>13200</v>
      </c>
      <c r="J27" s="1">
        <f>'401k'!K27</f>
        <v>19909</v>
      </c>
      <c r="K27" s="1">
        <f>'401k'!M27</f>
        <v>16353</v>
      </c>
      <c r="L27" s="1">
        <f>'401k'!N27</f>
        <v>13041</v>
      </c>
    </row>
    <row r="28" spans="1:12" x14ac:dyDescent="0.25">
      <c r="A28" t="s">
        <v>9</v>
      </c>
      <c r="B28" s="2">
        <f>-'401k'!B28</f>
        <v>-1033.87128124116</v>
      </c>
      <c r="C28" s="2">
        <f>-'401k'!C28</f>
        <v>-1015.06213851489</v>
      </c>
      <c r="D28" s="2">
        <f>-'401k'!D28</f>
        <v>-1319.37331105052</v>
      </c>
      <c r="E28" s="2">
        <f>-'401k'!F28</f>
        <v>-1064.96628382679</v>
      </c>
      <c r="F28" s="2">
        <f>-'401k'!G28</f>
        <v>-1135.72044393139</v>
      </c>
      <c r="G28" s="1"/>
      <c r="H28" s="2">
        <f>-'401k'!I28</f>
        <v>-1053.9054157601399</v>
      </c>
      <c r="I28" s="2">
        <f>-'401k'!J28</f>
        <v>-1037.41788978778</v>
      </c>
      <c r="J28" s="2">
        <f>-'401k'!K28</f>
        <v>-1342.1492505844301</v>
      </c>
      <c r="K28" s="2">
        <f>-'401k'!M28</f>
        <v>-1087.1625875997099</v>
      </c>
      <c r="L28" s="2">
        <f>-'401k'!N28</f>
        <v>-1159.26681422107</v>
      </c>
    </row>
    <row r="29" spans="1:12" x14ac:dyDescent="0.25">
      <c r="A29" t="s">
        <v>21</v>
      </c>
      <c r="B29" s="1">
        <f>'401k'!B29</f>
        <v>28501</v>
      </c>
      <c r="C29" s="1">
        <f>'401k'!C29</f>
        <v>28450</v>
      </c>
      <c r="D29" s="1">
        <f>'401k'!D29</f>
        <v>31798</v>
      </c>
      <c r="E29" s="1">
        <f>'401k'!F29</f>
        <v>31200</v>
      </c>
      <c r="F29" s="1">
        <f>'401k'!G29</f>
        <v>27919</v>
      </c>
      <c r="H29" s="1">
        <f>'401k'!I29</f>
        <v>19200</v>
      </c>
      <c r="I29" s="1">
        <f>'401k'!J29</f>
        <v>18908</v>
      </c>
      <c r="J29" s="1">
        <f>'401k'!K29</f>
        <v>24402</v>
      </c>
      <c r="K29" s="1">
        <f>'401k'!M29</f>
        <v>22400</v>
      </c>
      <c r="L29" s="1">
        <f>'401k'!N29</f>
        <v>17172</v>
      </c>
    </row>
    <row r="30" spans="1:12" x14ac:dyDescent="0.25">
      <c r="A30" t="s">
        <v>22</v>
      </c>
      <c r="B30" s="2">
        <f>-'401k'!B30</f>
        <v>-728.46953738656703</v>
      </c>
      <c r="C30" s="2">
        <f>-'401k'!C30</f>
        <v>-715.02569358870801</v>
      </c>
      <c r="D30" s="2">
        <f>-'401k'!D30</f>
        <v>-869.47631674463298</v>
      </c>
      <c r="E30" s="2">
        <f>-'401k'!F30</f>
        <v>-748.91194438878301</v>
      </c>
      <c r="F30" s="2">
        <f>-'401k'!G30</f>
        <v>-838.77992632862401</v>
      </c>
      <c r="H30" s="2">
        <f>-'401k'!I30</f>
        <v>-779.45289273093704</v>
      </c>
      <c r="I30" s="2">
        <f>-'401k'!J30</f>
        <v>-778.539641945173</v>
      </c>
      <c r="J30" s="2">
        <f>-'401k'!K30</f>
        <v>-898.22817986616803</v>
      </c>
      <c r="K30" s="2">
        <f>-'401k'!M30</f>
        <v>-808.48368297018305</v>
      </c>
      <c r="L30" s="2">
        <f>-'401k'!N30</f>
        <v>-998.07589912513095</v>
      </c>
    </row>
  </sheetData>
  <mergeCells count="6">
    <mergeCell ref="B1:L1"/>
    <mergeCell ref="B2:F2"/>
    <mergeCell ref="H2:L2"/>
    <mergeCell ref="B17:L17"/>
    <mergeCell ref="B18:F18"/>
    <mergeCell ref="H18:L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B08B0-C2E2-442D-9FBB-5B63A9856D5E}">
  <dimension ref="A1:L10"/>
  <sheetViews>
    <sheetView tabSelected="1" workbookViewId="0">
      <selection activeCell="J18" sqref="J18"/>
    </sheetView>
  </sheetViews>
  <sheetFormatPr defaultRowHeight="15" x14ac:dyDescent="0.25"/>
  <cols>
    <col min="1" max="1" width="6.5703125" bestFit="1" customWidth="1"/>
    <col min="2" max="6" width="12" bestFit="1" customWidth="1"/>
  </cols>
  <sheetData>
    <row r="1" spans="1:12" x14ac:dyDescent="0.25">
      <c r="B1" s="3" t="s">
        <v>45</v>
      </c>
      <c r="C1" s="3"/>
      <c r="D1" s="3"/>
      <c r="E1" s="3"/>
      <c r="F1" s="3"/>
      <c r="G1" s="5"/>
      <c r="H1" s="3" t="s">
        <v>46</v>
      </c>
      <c r="I1" s="3"/>
      <c r="J1" s="3"/>
      <c r="K1" s="3"/>
      <c r="L1" s="3"/>
    </row>
    <row r="2" spans="1:12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H2" t="s">
        <v>34</v>
      </c>
      <c r="I2" t="s">
        <v>35</v>
      </c>
      <c r="J2" t="s">
        <v>36</v>
      </c>
      <c r="K2" t="s">
        <v>37</v>
      </c>
      <c r="L2" t="s">
        <v>38</v>
      </c>
    </row>
    <row r="3" spans="1:12" x14ac:dyDescent="0.25">
      <c r="A3" t="s">
        <v>39</v>
      </c>
      <c r="B3" s="6">
        <v>1.9803575123844701</v>
      </c>
      <c r="C3" s="6">
        <v>2.3148478850075498</v>
      </c>
      <c r="D3" s="6">
        <v>2.7558108212193999</v>
      </c>
      <c r="E3" s="6">
        <v>2.6320287380524601</v>
      </c>
      <c r="F3" s="6">
        <v>2.26336989167869</v>
      </c>
      <c r="H3" s="6">
        <v>2.8970546413923599</v>
      </c>
      <c r="I3" s="6">
        <v>3.4081304404293902</v>
      </c>
      <c r="J3" s="6">
        <v>3.93682648857106</v>
      </c>
      <c r="K3" s="6">
        <v>3.7059673013843302</v>
      </c>
      <c r="L3" s="6">
        <v>3.2326739533375499</v>
      </c>
    </row>
    <row r="4" spans="1:12" x14ac:dyDescent="0.25">
      <c r="A4" t="s">
        <v>40</v>
      </c>
      <c r="B4" s="6">
        <v>1.6991426058961501</v>
      </c>
      <c r="C4" s="6">
        <v>1.90305472330321</v>
      </c>
      <c r="D4" s="6">
        <v>2.29017183889512</v>
      </c>
      <c r="E4" s="6">
        <v>2.20435506373923</v>
      </c>
      <c r="F4" s="6">
        <v>1.8629141099414801</v>
      </c>
      <c r="H4" s="6">
        <v>2.4437744534343802</v>
      </c>
      <c r="I4" s="6">
        <v>2.7691220414036199</v>
      </c>
      <c r="J4" s="6">
        <v>3.2809541923852499</v>
      </c>
      <c r="K4" s="6">
        <v>3.1193205980186698</v>
      </c>
      <c r="L4" s="6">
        <v>2.6643618238642</v>
      </c>
    </row>
    <row r="5" spans="1:12" x14ac:dyDescent="0.25">
      <c r="A5" t="s">
        <v>41</v>
      </c>
      <c r="B5" s="6">
        <v>1.0344935770060699</v>
      </c>
      <c r="C5" s="6">
        <v>0.97254735317518304</v>
      </c>
      <c r="D5" s="6">
        <v>1.20790855673755</v>
      </c>
      <c r="E5" s="6">
        <v>0.91449432316543899</v>
      </c>
      <c r="F5" s="6">
        <v>0.84736741574730201</v>
      </c>
      <c r="H5" s="6">
        <v>1.4100990611486901</v>
      </c>
      <c r="I5" s="6">
        <v>1.3411210253925101</v>
      </c>
      <c r="J5" s="6">
        <v>1.72654365945955</v>
      </c>
      <c r="K5" s="6">
        <v>1.29168125090334</v>
      </c>
      <c r="L5" s="6">
        <v>1.2103266058139399</v>
      </c>
    </row>
    <row r="6" spans="1:12" x14ac:dyDescent="0.25">
      <c r="A6" t="s">
        <v>42</v>
      </c>
      <c r="B6" s="6">
        <v>0.50994068003120696</v>
      </c>
      <c r="C6" s="6">
        <v>0.57273522759430195</v>
      </c>
      <c r="D6" s="6">
        <v>0.56441675241538702</v>
      </c>
      <c r="E6" s="6">
        <v>0.650151899902495</v>
      </c>
      <c r="F6" s="6">
        <v>0.56134478685681699</v>
      </c>
      <c r="H6" s="6">
        <v>0.73278623964634504</v>
      </c>
      <c r="I6" s="6">
        <v>0.83744792143928404</v>
      </c>
      <c r="J6" s="6">
        <v>0.80629853415443398</v>
      </c>
      <c r="K6" s="6">
        <v>0.91860494289815497</v>
      </c>
      <c r="L6" s="6">
        <v>0.80202718722974298</v>
      </c>
    </row>
    <row r="7" spans="1:12" x14ac:dyDescent="0.25">
      <c r="A7" t="s">
        <v>43</v>
      </c>
      <c r="B7" s="6">
        <v>0.457061411755735</v>
      </c>
      <c r="C7" s="6">
        <v>0.50949850942376695</v>
      </c>
      <c r="D7" s="6">
        <v>0.48678260883048902</v>
      </c>
      <c r="E7" s="6">
        <v>0.57245655438446497</v>
      </c>
      <c r="F7" s="6">
        <v>0.49760807261576001</v>
      </c>
      <c r="H7" s="6">
        <v>0.64441417616695695</v>
      </c>
      <c r="I7" s="6">
        <v>0.74077807969357301</v>
      </c>
      <c r="J7" s="6">
        <v>0.69639305856624401</v>
      </c>
      <c r="K7" s="6">
        <v>0.80916784348896498</v>
      </c>
      <c r="L7" s="6">
        <v>0.71096119641828504</v>
      </c>
    </row>
    <row r="8" spans="1:12" x14ac:dyDescent="0.25">
      <c r="A8" t="s">
        <v>44</v>
      </c>
      <c r="B8" s="6">
        <v>0.12526804725235199</v>
      </c>
      <c r="C8" s="6">
        <v>0.12504930185523799</v>
      </c>
      <c r="D8" s="6">
        <v>0.14453609857385999</v>
      </c>
      <c r="E8" s="6">
        <v>0.128956963561939</v>
      </c>
      <c r="F8" s="6">
        <v>0.11961170855724899</v>
      </c>
      <c r="H8" s="6">
        <v>0.190090713456737</v>
      </c>
      <c r="I8" s="6">
        <v>0.18120230479021401</v>
      </c>
      <c r="J8" s="6">
        <v>0.20612342663757899</v>
      </c>
      <c r="K8" s="6">
        <v>0.181932241149552</v>
      </c>
      <c r="L8" s="6">
        <v>0.17089975897549101</v>
      </c>
    </row>
    <row r="9" spans="1:12" x14ac:dyDescent="0.25">
      <c r="B9" s="4"/>
      <c r="C9" s="4"/>
      <c r="D9" s="4"/>
      <c r="E9" s="4"/>
      <c r="F9" s="4"/>
    </row>
    <row r="10" spans="1:12" x14ac:dyDescent="0.25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</sheetData>
  <mergeCells count="2">
    <mergeCell ref="B1:F1"/>
    <mergeCell ref="H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401k</vt:lpstr>
      <vt:lpstr>401k-formatted</vt:lpstr>
      <vt:lpstr>balance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SantAnna, Pedro H. C.</dc:creator>
  <cp:lastModifiedBy>Pedro Sant'Anna</cp:lastModifiedBy>
  <dcterms:created xsi:type="dcterms:W3CDTF">2019-11-05T21:17:59Z</dcterms:created>
  <dcterms:modified xsi:type="dcterms:W3CDTF">2021-11-04T06:51:52Z</dcterms:modified>
</cp:coreProperties>
</file>